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7235" windowHeight="8280"/>
  </bookViews>
  <sheets>
    <sheet name="ローレンツ曲線" sheetId="1" r:id="rId1"/>
    <sheet name="累積相対度数からローレンツ曲線" sheetId="2" r:id="rId2"/>
    <sheet name="Sheet3" sheetId="3" r:id="rId3"/>
  </sheets>
  <definedNames>
    <definedName name="_xlnm._FilterDatabase" localSheetId="1" hidden="1">累積相対度数からローレンツ曲線!$B$2:$I$14</definedName>
  </definedNames>
  <calcPr calcId="145621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3" i="2"/>
  <c r="H5" i="2"/>
  <c r="H6" i="2"/>
  <c r="H7" i="2" s="1"/>
  <c r="H8" i="2" s="1"/>
  <c r="H9" i="2" s="1"/>
  <c r="H10" i="2" s="1"/>
  <c r="H11" i="2" s="1"/>
  <c r="H12" i="2" s="1"/>
  <c r="H13" i="2" s="1"/>
  <c r="H4" i="2"/>
  <c r="H3" i="2"/>
  <c r="G4" i="2"/>
  <c r="G5" i="2"/>
  <c r="G6" i="2"/>
  <c r="G7" i="2"/>
  <c r="G8" i="2"/>
  <c r="G9" i="2"/>
  <c r="G10" i="2"/>
  <c r="G11" i="2"/>
  <c r="G12" i="2"/>
  <c r="G13" i="2"/>
  <c r="G3" i="2"/>
  <c r="F14" i="2"/>
  <c r="F5" i="2"/>
  <c r="F6" i="2"/>
  <c r="F7" i="2"/>
  <c r="F8" i="2"/>
  <c r="F9" i="2"/>
  <c r="F10" i="2"/>
  <c r="F11" i="2"/>
  <c r="F12" i="2"/>
  <c r="F13" i="2"/>
  <c r="F4" i="2"/>
  <c r="E5" i="2"/>
  <c r="E6" i="2" s="1"/>
  <c r="E7" i="2" s="1"/>
  <c r="E8" i="2" s="1"/>
  <c r="E9" i="2" s="1"/>
  <c r="E10" i="2" s="1"/>
  <c r="E11" i="2" s="1"/>
  <c r="E12" i="2" s="1"/>
  <c r="E13" i="2" s="1"/>
  <c r="E4" i="2"/>
  <c r="E3" i="2"/>
  <c r="D5" i="2"/>
  <c r="D6" i="2"/>
  <c r="D7" i="2"/>
  <c r="D8" i="2"/>
  <c r="D9" i="2"/>
  <c r="D10" i="2"/>
  <c r="D11" i="2"/>
  <c r="D12" i="2"/>
  <c r="D13" i="2"/>
  <c r="D4" i="2"/>
  <c r="C14" i="2"/>
  <c r="D5" i="1"/>
  <c r="D6" i="1" s="1"/>
  <c r="D7" i="1" s="1"/>
  <c r="D8" i="1" s="1"/>
  <c r="D9" i="1" s="1"/>
  <c r="H9" i="1" s="1"/>
  <c r="D4" i="1"/>
  <c r="H4" i="1" s="1"/>
  <c r="F8" i="1"/>
  <c r="F5" i="1"/>
  <c r="G5" i="1" s="1"/>
  <c r="E10" i="1"/>
  <c r="F9" i="1" s="1"/>
  <c r="G6" i="1" l="1"/>
  <c r="G7" i="1" s="1"/>
  <c r="G8" i="1" s="1"/>
  <c r="G9" i="1" s="1"/>
  <c r="F7" i="1"/>
  <c r="H8" i="1"/>
  <c r="F6" i="1"/>
  <c r="H5" i="1"/>
  <c r="H7" i="1"/>
  <c r="H6" i="1"/>
  <c r="F10" i="1" l="1"/>
</calcChain>
</file>

<file path=xl/comments1.xml><?xml version="1.0" encoding="utf-8"?>
<comments xmlns="http://schemas.openxmlformats.org/spreadsheetml/2006/main">
  <authors>
    <author>Addict</author>
  </authors>
  <commentList>
    <comment ref="F3" authorId="0">
      <text>
        <r>
          <rPr>
            <sz val="20"/>
            <color indexed="81"/>
            <rFont val="ＭＳ Ｐゴシック"/>
            <family val="3"/>
            <charset val="128"/>
          </rPr>
          <t>相対所得とは全員の給与に占めるその範囲の給与の割合</t>
        </r>
      </text>
    </comment>
    <comment ref="G5" authorId="0">
      <text>
        <r>
          <rPr>
            <b/>
            <sz val="20"/>
            <color indexed="81"/>
            <rFont val="ＭＳ Ｐゴシック"/>
            <family val="3"/>
            <charset val="128"/>
          </rPr>
          <t>＝０．０００＋０．１１１</t>
        </r>
      </text>
    </comment>
    <comment ref="D10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ローレンツ曲線のグラフ横軸</t>
        </r>
      </text>
    </comment>
    <comment ref="G10" authorId="0">
      <text>
        <r>
          <rPr>
            <b/>
            <sz val="20"/>
            <color indexed="81"/>
            <rFont val="ＭＳ Ｐゴシック"/>
            <family val="3"/>
            <charset val="128"/>
          </rPr>
          <t>ローレンツ曲線のグラフ縦軸</t>
        </r>
      </text>
    </comment>
  </commentList>
</comments>
</file>

<file path=xl/sharedStrings.xml><?xml version="1.0" encoding="utf-8"?>
<sst xmlns="http://schemas.openxmlformats.org/spreadsheetml/2006/main" count="19" uniqueCount="15">
  <si>
    <t>所得順位</t>
    <rPh sb="0" eb="2">
      <t>ショトク</t>
    </rPh>
    <rPh sb="2" eb="4">
      <t>ジュンイ</t>
    </rPh>
    <phoneticPr fontId="1"/>
  </si>
  <si>
    <t>所得額</t>
    <rPh sb="0" eb="3">
      <t>ショトクガク</t>
    </rPh>
    <phoneticPr fontId="1"/>
  </si>
  <si>
    <t>合計</t>
    <rPh sb="0" eb="2">
      <t>ゴウケイ</t>
    </rPh>
    <phoneticPr fontId="1"/>
  </si>
  <si>
    <t>相対度数</t>
    <rPh sb="0" eb="2">
      <t>ソウタイ</t>
    </rPh>
    <rPh sb="2" eb="4">
      <t>ドスウ</t>
    </rPh>
    <phoneticPr fontId="1"/>
  </si>
  <si>
    <t>累積相対度数</t>
    <rPh sb="0" eb="2">
      <t>ルイセキ</t>
    </rPh>
    <rPh sb="2" eb="4">
      <t>ソウタイ</t>
    </rPh>
    <rPh sb="4" eb="6">
      <t>ドスウ</t>
    </rPh>
    <phoneticPr fontId="1"/>
  </si>
  <si>
    <t>累積相対所得</t>
    <rPh sb="0" eb="2">
      <t>ルイセキ</t>
    </rPh>
    <rPh sb="2" eb="4">
      <t>ソウタイ</t>
    </rPh>
    <rPh sb="4" eb="6">
      <t>ショトク</t>
    </rPh>
    <phoneticPr fontId="1"/>
  </si>
  <si>
    <t>相対所得</t>
    <rPh sb="0" eb="2">
      <t>ソウタイ</t>
    </rPh>
    <rPh sb="2" eb="4">
      <t>ショトク</t>
    </rPh>
    <phoneticPr fontId="1"/>
  </si>
  <si>
    <t>完全平等線</t>
    <rPh sb="0" eb="2">
      <t>カンゼン</t>
    </rPh>
    <rPh sb="2" eb="4">
      <t>ビョウドウ</t>
    </rPh>
    <rPh sb="4" eb="5">
      <t>セン</t>
    </rPh>
    <phoneticPr fontId="1"/>
  </si>
  <si>
    <t>日本</t>
    <rPh sb="0" eb="2">
      <t>ニホン</t>
    </rPh>
    <phoneticPr fontId="1"/>
  </si>
  <si>
    <t>アメリカ</t>
    <phoneticPr fontId="1"/>
  </si>
  <si>
    <t>中点</t>
    <rPh sb="0" eb="2">
      <t>チュウテン</t>
    </rPh>
    <phoneticPr fontId="1"/>
  </si>
  <si>
    <t>度数</t>
    <rPh sb="0" eb="2">
      <t>ドスウ</t>
    </rPh>
    <phoneticPr fontId="1"/>
  </si>
  <si>
    <t>区間給与合計</t>
    <rPh sb="0" eb="2">
      <t>クカン</t>
    </rPh>
    <rPh sb="2" eb="4">
      <t>キュウヨ</t>
    </rPh>
    <rPh sb="4" eb="6">
      <t>ゴウケイ</t>
    </rPh>
    <phoneticPr fontId="1"/>
  </si>
  <si>
    <t>累積値</t>
    <rPh sb="0" eb="2">
      <t>ルイセキ</t>
    </rPh>
    <rPh sb="2" eb="3">
      <t>チ</t>
    </rPh>
    <phoneticPr fontId="1"/>
  </si>
  <si>
    <t>全給与合計に
占める割合</t>
    <rPh sb="0" eb="1">
      <t>ゼン</t>
    </rPh>
    <rPh sb="1" eb="3">
      <t>キュウヨ</t>
    </rPh>
    <rPh sb="3" eb="5">
      <t>ゴウケイ</t>
    </rPh>
    <rPh sb="7" eb="8">
      <t>シ</t>
    </rPh>
    <rPh sb="10" eb="12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</si>
</sst>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0"/>
    <numFmt numFmtId="178" formatCode="0.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178" fontId="3" fillId="3" borderId="0" xfId="0" applyNumberFormat="1" applyFont="1" applyFill="1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2" fillId="0" borderId="2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8" fontId="3" fillId="0" borderId="1" xfId="0" applyNumberFormat="1" applyFont="1" applyBorder="1">
      <alignment vertical="center"/>
    </xf>
    <xf numFmtId="178" fontId="3" fillId="3" borderId="1" xfId="0" applyNumberFormat="1" applyFont="1" applyFill="1" applyBorder="1">
      <alignment vertical="center"/>
    </xf>
    <xf numFmtId="0" fontId="2" fillId="0" borderId="3" xfId="0" applyFont="1" applyBorder="1">
      <alignment vertical="center"/>
    </xf>
    <xf numFmtId="0" fontId="2" fillId="2" borderId="4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178" fontId="3" fillId="2" borderId="4" xfId="0" applyNumberFormat="1" applyFont="1" applyFill="1" applyBorder="1">
      <alignment vertical="center"/>
    </xf>
    <xf numFmtId="178" fontId="3" fillId="2" borderId="5" xfId="0" applyNumberFormat="1" applyFont="1" applyFill="1" applyBorder="1">
      <alignment vertical="center"/>
    </xf>
    <xf numFmtId="0" fontId="2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176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2" fontId="2" fillId="2" borderId="0" xfId="0" applyNumberFormat="1" applyFont="1" applyFill="1">
      <alignment vertical="center"/>
    </xf>
    <xf numFmtId="176" fontId="2" fillId="2" borderId="4" xfId="0" applyNumberFormat="1" applyFont="1" applyFill="1" applyBorder="1">
      <alignment vertical="center"/>
    </xf>
    <xf numFmtId="176" fontId="3" fillId="0" borderId="10" xfId="0" applyNumberFormat="1" applyFont="1" applyBorder="1">
      <alignment vertical="center"/>
    </xf>
    <xf numFmtId="177" fontId="2" fillId="2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12" xfId="0" applyFont="1" applyFill="1" applyBorder="1">
      <alignment vertical="center"/>
    </xf>
    <xf numFmtId="0" fontId="2" fillId="0" borderId="12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0" fontId="2" fillId="0" borderId="13" xfId="0" applyFont="1" applyBorder="1">
      <alignment vertical="center"/>
    </xf>
    <xf numFmtId="2" fontId="2" fillId="2" borderId="13" xfId="0" applyNumberFormat="1" applyFont="1" applyFill="1" applyBorder="1">
      <alignment vertical="center"/>
    </xf>
    <xf numFmtId="176" fontId="2" fillId="0" borderId="13" xfId="0" applyNumberFormat="1" applyFont="1" applyBorder="1">
      <alignment vertical="center"/>
    </xf>
    <xf numFmtId="178" fontId="2" fillId="0" borderId="13" xfId="0" applyNumberFormat="1" applyFont="1" applyBorder="1">
      <alignment vertical="center"/>
    </xf>
    <xf numFmtId="177" fontId="2" fillId="2" borderId="13" xfId="0" applyNumberFormat="1" applyFont="1" applyFill="1" applyBorder="1">
      <alignment vertical="center"/>
    </xf>
    <xf numFmtId="2" fontId="2" fillId="0" borderId="13" xfId="0" applyNumberFormat="1" applyFont="1" applyBorder="1">
      <alignment vertical="center"/>
    </xf>
    <xf numFmtId="0" fontId="2" fillId="0" borderId="0" xfId="0" applyFont="1" applyBorder="1">
      <alignment vertical="center"/>
    </xf>
    <xf numFmtId="2" fontId="2" fillId="0" borderId="0" xfId="0" applyNumberFormat="1" applyFont="1" applyBorder="1">
      <alignment vertical="center"/>
    </xf>
    <xf numFmtId="0" fontId="2" fillId="2" borderId="0" xfId="0" applyFont="1" applyFill="1" applyBorder="1">
      <alignment vertical="center"/>
    </xf>
    <xf numFmtId="176" fontId="2" fillId="0" borderId="0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7" fontId="2" fillId="2" borderId="0" xfId="0" applyNumberFormat="1" applyFont="1" applyFill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2" xfId="0" applyFont="1" applyFill="1" applyBorder="1">
      <alignment vertical="center"/>
    </xf>
    <xf numFmtId="0" fontId="2" fillId="4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4" borderId="1" xfId="0" applyFont="1" applyFill="1" applyBorder="1">
      <alignment vertical="center"/>
    </xf>
    <xf numFmtId="0" fontId="3" fillId="4" borderId="7" xfId="0" applyFont="1" applyFill="1" applyBorder="1">
      <alignment vertical="center"/>
    </xf>
    <xf numFmtId="176" fontId="3" fillId="4" borderId="7" xfId="0" applyNumberFormat="1" applyFont="1" applyFill="1" applyBorder="1">
      <alignment vertical="center"/>
    </xf>
    <xf numFmtId="0" fontId="3" fillId="4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2000"/>
              <a:t>累積相対所得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02405949256338E-2"/>
          <c:y val="0.21346092155147273"/>
          <c:w val="0.68617825896762907"/>
          <c:h val="0.67981846019247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ローレンツ曲線!$G$3</c:f>
              <c:strCache>
                <c:ptCount val="1"/>
                <c:pt idx="0">
                  <c:v>累積相対所得</c:v>
                </c:pt>
              </c:strCache>
            </c:strRef>
          </c:tx>
          <c:marker>
            <c:symbol val="diamond"/>
            <c:size val="13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ローレンツ曲線!$G$4:$G$9</c:f>
              <c:numCache>
                <c:formatCode>0.000</c:formatCode>
                <c:ptCount val="6"/>
                <c:pt idx="0">
                  <c:v>0</c:v>
                </c:pt>
                <c:pt idx="1">
                  <c:v>0.11136277840694603</c:v>
                </c:pt>
                <c:pt idx="2">
                  <c:v>0.26123065307663274</c:v>
                </c:pt>
                <c:pt idx="3">
                  <c:v>0.44884862212155541</c:v>
                </c:pt>
                <c:pt idx="4">
                  <c:v>0.6813892034730088</c:v>
                </c:pt>
                <c:pt idx="5">
                  <c:v>1.0000000000000002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ローレンツ曲線!$H$3</c:f>
              <c:strCache>
                <c:ptCount val="1"/>
                <c:pt idx="0">
                  <c:v>完全平等線</c:v>
                </c:pt>
              </c:strCache>
            </c:strRef>
          </c:tx>
          <c:marker>
            <c:symbol val="none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ローレンツ曲線!$H$4:$H$9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67776"/>
        <c:axId val="159477760"/>
      </c:scatterChart>
      <c:valAx>
        <c:axId val="159467776"/>
        <c:scaling>
          <c:orientation val="minMax"/>
          <c:max val="1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crossAx val="159477760"/>
        <c:crosses val="autoZero"/>
        <c:crossBetween val="midCat"/>
      </c:valAx>
      <c:valAx>
        <c:axId val="159477760"/>
        <c:scaling>
          <c:orientation val="minMax"/>
          <c:max val="1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9467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2000"/>
              <a:t>累積相対所得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02405949256338E-2"/>
          <c:y val="0.21346092155147273"/>
          <c:w val="0.68617825896762907"/>
          <c:h val="0.67981846019247594"/>
        </c:manualLayout>
      </c:layout>
      <c:scatterChart>
        <c:scatterStyle val="lineMarker"/>
        <c:varyColors val="0"/>
        <c:ser>
          <c:idx val="0"/>
          <c:order val="0"/>
          <c:tx>
            <c:strRef>
              <c:f>ローレンツ曲線!$G$3</c:f>
              <c:strCache>
                <c:ptCount val="1"/>
                <c:pt idx="0">
                  <c:v>累積相対所得</c:v>
                </c:pt>
              </c:strCache>
            </c:strRef>
          </c:tx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ローレンツ曲線!$G$4:$G$9</c:f>
              <c:numCache>
                <c:formatCode>0.000</c:formatCode>
                <c:ptCount val="6"/>
                <c:pt idx="0">
                  <c:v>0</c:v>
                </c:pt>
                <c:pt idx="1">
                  <c:v>0.11136277840694603</c:v>
                </c:pt>
                <c:pt idx="2">
                  <c:v>0.26123065307663274</c:v>
                </c:pt>
                <c:pt idx="3">
                  <c:v>0.44884862212155541</c:v>
                </c:pt>
                <c:pt idx="4">
                  <c:v>0.6813892034730088</c:v>
                </c:pt>
                <c:pt idx="5">
                  <c:v>1.0000000000000002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ローレンツ曲線!$H$3</c:f>
              <c:strCache>
                <c:ptCount val="1"/>
                <c:pt idx="0">
                  <c:v>完全平等線</c:v>
                </c:pt>
              </c:strCache>
            </c:strRef>
          </c:tx>
          <c:marker>
            <c:symbol val="none"/>
          </c:marker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ローレンツ曲線!$H$4:$H$9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ローレンツ曲線!$I$3</c:f>
              <c:strCache>
                <c:ptCount val="1"/>
                <c:pt idx="0">
                  <c:v>累積相対所得</c:v>
                </c:pt>
              </c:strCache>
            </c:strRef>
          </c:tx>
          <c:xVal>
            <c:numRef>
              <c:f>ローレンツ曲線!$D$4:$D$9</c:f>
              <c:numCache>
                <c:formatCode>General</c:formatCode>
                <c:ptCount val="6"/>
                <c:pt idx="0" formatCode="0.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0.60000000000000009</c:v>
                </c:pt>
                <c:pt idx="4">
                  <c:v>0.8</c:v>
                </c:pt>
                <c:pt idx="5" formatCode="0.0">
                  <c:v>1</c:v>
                </c:pt>
              </c:numCache>
            </c:numRef>
          </c:xVal>
          <c:yVal>
            <c:numRef>
              <c:f>ローレンツ曲線!$I$4:$I$9</c:f>
              <c:numCache>
                <c:formatCode>0.000</c:formatCode>
                <c:ptCount val="6"/>
                <c:pt idx="0">
                  <c:v>0</c:v>
                </c:pt>
                <c:pt idx="1">
                  <c:v>4.8000000000000001E-2</c:v>
                </c:pt>
                <c:pt idx="2">
                  <c:v>0.153</c:v>
                </c:pt>
                <c:pt idx="3">
                  <c:v>0.313</c:v>
                </c:pt>
                <c:pt idx="4">
                  <c:v>0.54800000000000004</c:v>
                </c:pt>
                <c:pt idx="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15776"/>
        <c:axId val="159517312"/>
      </c:scatterChart>
      <c:valAx>
        <c:axId val="159515776"/>
        <c:scaling>
          <c:orientation val="minMax"/>
          <c:max val="1"/>
          <c:min val="0"/>
        </c:scaling>
        <c:delete val="0"/>
        <c:axPos val="b"/>
        <c:numFmt formatCode="0.0" sourceLinked="1"/>
        <c:majorTickMark val="out"/>
        <c:minorTickMark val="none"/>
        <c:tickLblPos val="nextTo"/>
        <c:crossAx val="159517312"/>
        <c:crosses val="autoZero"/>
        <c:crossBetween val="midCat"/>
      </c:valAx>
      <c:valAx>
        <c:axId val="159517312"/>
        <c:scaling>
          <c:orientation val="minMax"/>
          <c:max val="1"/>
          <c:min val="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59515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累積相対度数からローレンツ曲線!$H$2</c:f>
              <c:strCache>
                <c:ptCount val="1"/>
                <c:pt idx="0">
                  <c:v>累積値</c:v>
                </c:pt>
              </c:strCache>
            </c:strRef>
          </c:tx>
          <c:xVal>
            <c:numRef>
              <c:f>累積相対度数からローレンツ曲線!$E$3:$E$13</c:f>
              <c:numCache>
                <c:formatCode>General</c:formatCode>
                <c:ptCount val="11"/>
                <c:pt idx="0" formatCode="0.0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 formatCode="0.00">
                  <c:v>1</c:v>
                </c:pt>
              </c:numCache>
            </c:numRef>
          </c:xVal>
          <c:yVal>
            <c:numRef>
              <c:f>累積相対度数からローレンツ曲線!$H$3:$H$13</c:f>
              <c:numCache>
                <c:formatCode>0.0000</c:formatCode>
                <c:ptCount val="11"/>
                <c:pt idx="0">
                  <c:v>0</c:v>
                </c:pt>
                <c:pt idx="1">
                  <c:v>2.5436046511627907E-2</c:v>
                </c:pt>
                <c:pt idx="2">
                  <c:v>4.3362403100775194E-2</c:v>
                </c:pt>
                <c:pt idx="3">
                  <c:v>0.22286821705426357</c:v>
                </c:pt>
                <c:pt idx="4">
                  <c:v>0.66981589147286824</c:v>
                </c:pt>
                <c:pt idx="5">
                  <c:v>0.93023255813953498</c:v>
                </c:pt>
                <c:pt idx="6">
                  <c:v>0.95203488372093037</c:v>
                </c:pt>
                <c:pt idx="7">
                  <c:v>0.96342054263565902</c:v>
                </c:pt>
                <c:pt idx="8">
                  <c:v>0.98716085271317844</c:v>
                </c:pt>
                <c:pt idx="9">
                  <c:v>0.98716085271317844</c:v>
                </c:pt>
                <c:pt idx="10">
                  <c:v>1.0000000000000002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累積相対度数からローレンツ曲線!$I$2</c:f>
              <c:strCache>
                <c:ptCount val="1"/>
                <c:pt idx="0">
                  <c:v>完全平等線</c:v>
                </c:pt>
              </c:strCache>
            </c:strRef>
          </c:tx>
          <c:xVal>
            <c:numRef>
              <c:f>累積相対度数からローレンツ曲線!$E$3:$E$13</c:f>
              <c:numCache>
                <c:formatCode>General</c:formatCode>
                <c:ptCount val="11"/>
                <c:pt idx="0" formatCode="0.0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 formatCode="0.00">
                  <c:v>1</c:v>
                </c:pt>
              </c:numCache>
            </c:numRef>
          </c:xVal>
          <c:yVal>
            <c:numRef>
              <c:f>累積相対度数からローレンツ曲線!$I$3:$I$13</c:f>
              <c:numCache>
                <c:formatCode>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0.05</c:v>
                </c:pt>
                <c:pt idx="3">
                  <c:v>0.24</c:v>
                </c:pt>
                <c:pt idx="4">
                  <c:v>0.69</c:v>
                </c:pt>
                <c:pt idx="5">
                  <c:v>0.94</c:v>
                </c:pt>
                <c:pt idx="6">
                  <c:v>0.96</c:v>
                </c:pt>
                <c:pt idx="7">
                  <c:v>0.97</c:v>
                </c:pt>
                <c:pt idx="8">
                  <c:v>0.99</c:v>
                </c:pt>
                <c:pt idx="9">
                  <c:v>0.99</c:v>
                </c:pt>
                <c:pt idx="1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572352"/>
        <c:axId val="159573888"/>
      </c:scatterChart>
      <c:valAx>
        <c:axId val="159572352"/>
        <c:scaling>
          <c:orientation val="minMax"/>
          <c:max val="1"/>
          <c:min val="0"/>
        </c:scaling>
        <c:delete val="0"/>
        <c:axPos val="b"/>
        <c:numFmt formatCode="0.00" sourceLinked="1"/>
        <c:majorTickMark val="out"/>
        <c:minorTickMark val="none"/>
        <c:tickLblPos val="nextTo"/>
        <c:crossAx val="159573888"/>
        <c:crosses val="autoZero"/>
        <c:crossBetween val="midCat"/>
      </c:valAx>
      <c:valAx>
        <c:axId val="159573888"/>
        <c:scaling>
          <c:orientation val="minMax"/>
          <c:max val="1"/>
          <c:min val="0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15957235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15</xdr:row>
      <xdr:rowOff>9525</xdr:rowOff>
    </xdr:from>
    <xdr:to>
      <xdr:col>5</xdr:col>
      <xdr:colOff>133350</xdr:colOff>
      <xdr:row>30</xdr:row>
      <xdr:rowOff>9525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857250</xdr:colOff>
      <xdr:row>14</xdr:row>
      <xdr:rowOff>276225</xdr:rowOff>
    </xdr:from>
    <xdr:to>
      <xdr:col>8</xdr:col>
      <xdr:colOff>600075</xdr:colOff>
      <xdr:row>29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790575</xdr:colOff>
      <xdr:row>28</xdr:row>
      <xdr:rowOff>76200</xdr:rowOff>
    </xdr:from>
    <xdr:to>
      <xdr:col>4</xdr:col>
      <xdr:colOff>419100</xdr:colOff>
      <xdr:row>28</xdr:row>
      <xdr:rowOff>76200</xdr:rowOff>
    </xdr:to>
    <xdr:cxnSp macro="">
      <xdr:nvCxnSpPr>
        <xdr:cNvPr id="5" name="直線コネクタ 4"/>
        <xdr:cNvCxnSpPr/>
      </xdr:nvCxnSpPr>
      <xdr:spPr>
        <a:xfrm>
          <a:off x="2447925" y="7048500"/>
          <a:ext cx="2695575" cy="0"/>
        </a:xfrm>
        <a:prstGeom prst="line">
          <a:avLst/>
        </a:prstGeom>
        <a:ln w="571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409575</xdr:colOff>
      <xdr:row>17</xdr:row>
      <xdr:rowOff>0</xdr:rowOff>
    </xdr:from>
    <xdr:to>
      <xdr:col>4</xdr:col>
      <xdr:colOff>419100</xdr:colOff>
      <xdr:row>28</xdr:row>
      <xdr:rowOff>66675</xdr:rowOff>
    </xdr:to>
    <xdr:cxnSp macro="">
      <xdr:nvCxnSpPr>
        <xdr:cNvPr id="7" name="直線コネクタ 6"/>
        <xdr:cNvCxnSpPr/>
      </xdr:nvCxnSpPr>
      <xdr:spPr>
        <a:xfrm>
          <a:off x="5133975" y="5086350"/>
          <a:ext cx="9525" cy="1952625"/>
        </a:xfrm>
        <a:prstGeom prst="line">
          <a:avLst/>
        </a:prstGeom>
        <a:ln w="57150"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15</xdr:row>
      <xdr:rowOff>38100</xdr:rowOff>
    </xdr:from>
    <xdr:to>
      <xdr:col>6</xdr:col>
      <xdr:colOff>571500</xdr:colOff>
      <xdr:row>24</xdr:row>
      <xdr:rowOff>38100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7"/>
  <sheetViews>
    <sheetView tabSelected="1" workbookViewId="0">
      <selection activeCell="O27" sqref="O27"/>
    </sheetView>
  </sheetViews>
  <sheetFormatPr defaultRowHeight="13.5" x14ac:dyDescent="0.15"/>
  <cols>
    <col min="1" max="1" width="5.125" customWidth="1"/>
    <col min="2" max="3" width="16.625" customWidth="1"/>
    <col min="4" max="4" width="23.625" customWidth="1"/>
    <col min="5" max="5" width="14.375" customWidth="1"/>
    <col min="6" max="6" width="14" customWidth="1"/>
    <col min="7" max="7" width="21.75" customWidth="1"/>
    <col min="8" max="8" width="19.375" customWidth="1"/>
    <col min="9" max="9" width="21" style="4" customWidth="1"/>
  </cols>
  <sheetData>
    <row r="1" spans="2:9" ht="14.25" thickBot="1" x14ac:dyDescent="0.2">
      <c r="B1" s="7"/>
      <c r="C1" s="7"/>
      <c r="D1" s="7"/>
      <c r="E1" s="7"/>
      <c r="F1" s="7"/>
      <c r="G1" s="7"/>
      <c r="H1" s="7"/>
      <c r="I1" s="8"/>
    </row>
    <row r="2" spans="2:9" s="1" customFormat="1" ht="24.75" thickTop="1" x14ac:dyDescent="0.15">
      <c r="B2" s="52"/>
      <c r="C2" s="9"/>
      <c r="D2" s="14"/>
      <c r="E2" s="49" t="s">
        <v>8</v>
      </c>
      <c r="F2" s="50"/>
      <c r="G2" s="51"/>
      <c r="H2" s="22"/>
      <c r="I2" s="10" t="s">
        <v>9</v>
      </c>
    </row>
    <row r="3" spans="2:9" s="2" customFormat="1" ht="24" x14ac:dyDescent="0.15">
      <c r="B3" s="53" t="s">
        <v>0</v>
      </c>
      <c r="C3" s="1" t="s">
        <v>3</v>
      </c>
      <c r="D3" s="15" t="s">
        <v>4</v>
      </c>
      <c r="E3" s="56" t="s">
        <v>1</v>
      </c>
      <c r="F3" s="18" t="s">
        <v>6</v>
      </c>
      <c r="G3" s="16" t="s">
        <v>5</v>
      </c>
      <c r="H3" s="23" t="s">
        <v>7</v>
      </c>
      <c r="I3" s="5" t="s">
        <v>5</v>
      </c>
    </row>
    <row r="4" spans="2:9" s="2" customFormat="1" ht="24" x14ac:dyDescent="0.15">
      <c r="B4" s="53">
        <v>0</v>
      </c>
      <c r="C4" s="25">
        <v>0</v>
      </c>
      <c r="D4" s="29">
        <f>C4</f>
        <v>0</v>
      </c>
      <c r="E4" s="57">
        <v>0</v>
      </c>
      <c r="F4" s="19">
        <v>0</v>
      </c>
      <c r="G4" s="20">
        <v>0</v>
      </c>
      <c r="H4" s="30">
        <f>D4</f>
        <v>0</v>
      </c>
      <c r="I4" s="6">
        <v>0</v>
      </c>
    </row>
    <row r="5" spans="2:9" s="2" customFormat="1" ht="24" x14ac:dyDescent="0.15">
      <c r="B5" s="54">
        <v>1</v>
      </c>
      <c r="C5" s="2">
        <v>0.2</v>
      </c>
      <c r="D5" s="16">
        <f>D4+C5</f>
        <v>0.2</v>
      </c>
      <c r="E5" s="56">
        <v>29.5</v>
      </c>
      <c r="F5" s="19">
        <f>E5/E$10</f>
        <v>0.11136277840694603</v>
      </c>
      <c r="G5" s="20">
        <f>G4+F5</f>
        <v>0.11136277840694603</v>
      </c>
      <c r="H5" s="23">
        <f>D5</f>
        <v>0.2</v>
      </c>
      <c r="I5" s="6">
        <v>4.8000000000000001E-2</v>
      </c>
    </row>
    <row r="6" spans="2:9" s="2" customFormat="1" ht="24" x14ac:dyDescent="0.15">
      <c r="B6" s="54">
        <v>2</v>
      </c>
      <c r="C6" s="2">
        <v>0.2</v>
      </c>
      <c r="D6" s="16">
        <f>D5+C6</f>
        <v>0.4</v>
      </c>
      <c r="E6" s="56">
        <v>39.700000000000003</v>
      </c>
      <c r="F6" s="19">
        <f t="shared" ref="F6:F9" si="0">E6/E$10</f>
        <v>0.14986787466968671</v>
      </c>
      <c r="G6" s="20">
        <f>G5+F6</f>
        <v>0.26123065307663274</v>
      </c>
      <c r="H6" s="23">
        <f t="shared" ref="H6:H9" si="1">D6</f>
        <v>0.4</v>
      </c>
      <c r="I6" s="6">
        <v>0.153</v>
      </c>
    </row>
    <row r="7" spans="2:9" s="2" customFormat="1" ht="24" x14ac:dyDescent="0.15">
      <c r="B7" s="54">
        <v>3</v>
      </c>
      <c r="C7" s="2">
        <v>0.2</v>
      </c>
      <c r="D7" s="16">
        <f t="shared" ref="D7:D9" si="2">D6+C7</f>
        <v>0.60000000000000009</v>
      </c>
      <c r="E7" s="56">
        <v>49.7</v>
      </c>
      <c r="F7" s="19">
        <f t="shared" si="0"/>
        <v>0.18761796904492264</v>
      </c>
      <c r="G7" s="20">
        <f t="shared" ref="G7:G9" si="3">G6+F7</f>
        <v>0.44884862212155541</v>
      </c>
      <c r="H7" s="23">
        <f t="shared" si="1"/>
        <v>0.60000000000000009</v>
      </c>
      <c r="I7" s="6">
        <v>0.313</v>
      </c>
    </row>
    <row r="8" spans="2:9" s="2" customFormat="1" ht="24" x14ac:dyDescent="0.15">
      <c r="B8" s="54">
        <v>4</v>
      </c>
      <c r="C8" s="2">
        <v>0.2</v>
      </c>
      <c r="D8" s="16">
        <f t="shared" si="2"/>
        <v>0.8</v>
      </c>
      <c r="E8" s="56">
        <v>61.6</v>
      </c>
      <c r="F8" s="19">
        <f t="shared" si="0"/>
        <v>0.23254058135145339</v>
      </c>
      <c r="G8" s="20">
        <f t="shared" si="3"/>
        <v>0.6813892034730088</v>
      </c>
      <c r="H8" s="23">
        <f t="shared" si="1"/>
        <v>0.8</v>
      </c>
      <c r="I8" s="6">
        <v>0.54800000000000004</v>
      </c>
    </row>
    <row r="9" spans="2:9" s="2" customFormat="1" ht="24.75" thickBot="1" x14ac:dyDescent="0.2">
      <c r="B9" s="55">
        <v>5</v>
      </c>
      <c r="C9" s="11">
        <v>0.2</v>
      </c>
      <c r="D9" s="17">
        <f t="shared" si="2"/>
        <v>1</v>
      </c>
      <c r="E9" s="58">
        <v>84.4</v>
      </c>
      <c r="F9" s="12">
        <f t="shared" si="0"/>
        <v>0.31861079652699137</v>
      </c>
      <c r="G9" s="21">
        <f t="shared" si="3"/>
        <v>1.0000000000000002</v>
      </c>
      <c r="H9" s="24">
        <f t="shared" si="1"/>
        <v>1</v>
      </c>
      <c r="I9" s="13">
        <v>1</v>
      </c>
    </row>
    <row r="10" spans="2:9" s="2" customFormat="1" ht="24.75" thickTop="1" x14ac:dyDescent="0.15">
      <c r="B10" s="2" t="s">
        <v>2</v>
      </c>
      <c r="E10" s="2">
        <f>SUM(E5:E9)</f>
        <v>264.89999999999998</v>
      </c>
      <c r="F10" s="2">
        <f>SUM(F5:F9)</f>
        <v>1.0000000000000002</v>
      </c>
      <c r="I10" s="5"/>
    </row>
    <row r="11" spans="2:9" s="2" customFormat="1" ht="24" x14ac:dyDescent="0.15">
      <c r="I11" s="5"/>
    </row>
    <row r="12" spans="2:9" s="2" customFormat="1" ht="24" x14ac:dyDescent="0.15">
      <c r="I12" s="5"/>
    </row>
    <row r="13" spans="2:9" s="2" customFormat="1" ht="24" x14ac:dyDescent="0.15">
      <c r="I13" s="5"/>
    </row>
    <row r="14" spans="2:9" s="2" customFormat="1" ht="24" x14ac:dyDescent="0.15">
      <c r="I14" s="5"/>
    </row>
    <row r="15" spans="2:9" s="2" customFormat="1" ht="24" x14ac:dyDescent="0.15">
      <c r="I15" s="5"/>
    </row>
    <row r="16" spans="2:9" s="2" customFormat="1" ht="24" x14ac:dyDescent="0.15">
      <c r="I16" s="5"/>
    </row>
    <row r="17" spans="9:9" s="2" customFormat="1" ht="24" x14ac:dyDescent="0.15">
      <c r="I17" s="5"/>
    </row>
  </sheetData>
  <mergeCells count="1">
    <mergeCell ref="E2:G2"/>
  </mergeCells>
  <phoneticPr fontId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0" workbookViewId="0">
      <selection activeCell="A12" sqref="A12"/>
    </sheetView>
  </sheetViews>
  <sheetFormatPr defaultRowHeight="24" x14ac:dyDescent="0.15"/>
  <cols>
    <col min="1" max="3" width="9" style="1"/>
    <col min="4" max="4" width="14.5" style="1" customWidth="1"/>
    <col min="5" max="6" width="22" style="1" customWidth="1"/>
    <col min="7" max="7" width="22.625" style="1" customWidth="1"/>
    <col min="8" max="8" width="11.125" style="1" customWidth="1"/>
    <col min="9" max="9" width="17.625" style="1" customWidth="1"/>
    <col min="10" max="16384" width="9" style="1"/>
  </cols>
  <sheetData>
    <row r="1" spans="2:9" ht="24.75" thickBot="1" x14ac:dyDescent="0.2">
      <c r="B1" s="32"/>
      <c r="C1" s="32"/>
      <c r="D1" s="32"/>
      <c r="E1" s="32"/>
      <c r="F1" s="32"/>
      <c r="G1" s="32"/>
      <c r="H1" s="32"/>
      <c r="I1" s="32"/>
    </row>
    <row r="2" spans="2:9" ht="60.75" customHeight="1" thickTop="1" thickBot="1" x14ac:dyDescent="0.2">
      <c r="B2" s="33" t="s">
        <v>10</v>
      </c>
      <c r="C2" s="33" t="s">
        <v>11</v>
      </c>
      <c r="D2" s="33" t="s">
        <v>3</v>
      </c>
      <c r="E2" s="34" t="s">
        <v>4</v>
      </c>
      <c r="F2" s="33" t="s">
        <v>12</v>
      </c>
      <c r="G2" s="35" t="s">
        <v>14</v>
      </c>
      <c r="H2" s="34" t="s">
        <v>13</v>
      </c>
      <c r="I2" s="33" t="s">
        <v>7</v>
      </c>
    </row>
    <row r="3" spans="2:9" x14ac:dyDescent="0.15">
      <c r="C3" s="1">
        <v>0</v>
      </c>
      <c r="D3" s="26">
        <v>0</v>
      </c>
      <c r="E3" s="28">
        <f>0</f>
        <v>0</v>
      </c>
      <c r="F3" s="25">
        <v>0</v>
      </c>
      <c r="G3" s="27">
        <f>F3/F$14</f>
        <v>0</v>
      </c>
      <c r="H3" s="31">
        <f>G3</f>
        <v>0</v>
      </c>
      <c r="I3" s="26">
        <f>E3</f>
        <v>0</v>
      </c>
    </row>
    <row r="4" spans="2:9" x14ac:dyDescent="0.15">
      <c r="B4" s="1">
        <v>17.5</v>
      </c>
      <c r="C4" s="1">
        <v>3</v>
      </c>
      <c r="D4" s="1">
        <f>C4/C$14</f>
        <v>0.03</v>
      </c>
      <c r="E4" s="3">
        <f>E3+D4</f>
        <v>0.03</v>
      </c>
      <c r="F4" s="25">
        <f>B4*C4</f>
        <v>52.5</v>
      </c>
      <c r="G4" s="27">
        <f t="shared" ref="G4:G13" si="0">F4/F$14</f>
        <v>2.5436046511627907E-2</v>
      </c>
      <c r="H4" s="31">
        <f>H3+G4</f>
        <v>2.5436046511627907E-2</v>
      </c>
      <c r="I4" s="26">
        <f t="shared" ref="I4:I13" si="1">E4</f>
        <v>0.03</v>
      </c>
    </row>
    <row r="5" spans="2:9" x14ac:dyDescent="0.15">
      <c r="B5" s="1">
        <v>18.5</v>
      </c>
      <c r="C5" s="1">
        <v>2</v>
      </c>
      <c r="D5" s="1">
        <f t="shared" ref="D5:D13" si="2">C5/C$14</f>
        <v>0.02</v>
      </c>
      <c r="E5" s="3">
        <f t="shared" ref="E5:E13" si="3">E4+D5</f>
        <v>0.05</v>
      </c>
      <c r="F5" s="25">
        <f t="shared" ref="F5:F13" si="4">B5*C5</f>
        <v>37</v>
      </c>
      <c r="G5" s="27">
        <f t="shared" si="0"/>
        <v>1.7926356589147287E-2</v>
      </c>
      <c r="H5" s="31">
        <f t="shared" ref="H5:H13" si="5">H4+G5</f>
        <v>4.3362403100775194E-2</v>
      </c>
      <c r="I5" s="26">
        <f t="shared" si="1"/>
        <v>0.05</v>
      </c>
    </row>
    <row r="6" spans="2:9" x14ac:dyDescent="0.15">
      <c r="B6" s="1">
        <v>19.5</v>
      </c>
      <c r="C6" s="1">
        <v>19</v>
      </c>
      <c r="D6" s="1">
        <f t="shared" si="2"/>
        <v>0.19</v>
      </c>
      <c r="E6" s="3">
        <f t="shared" si="3"/>
        <v>0.24</v>
      </c>
      <c r="F6" s="25">
        <f t="shared" si="4"/>
        <v>370.5</v>
      </c>
      <c r="G6" s="27">
        <f t="shared" si="0"/>
        <v>0.17950581395348839</v>
      </c>
      <c r="H6" s="31">
        <f t="shared" si="5"/>
        <v>0.22286821705426357</v>
      </c>
      <c r="I6" s="26">
        <f t="shared" si="1"/>
        <v>0.24</v>
      </c>
    </row>
    <row r="7" spans="2:9" x14ac:dyDescent="0.15">
      <c r="B7" s="1">
        <v>20.5</v>
      </c>
      <c r="C7" s="1">
        <v>45</v>
      </c>
      <c r="D7" s="1">
        <f t="shared" si="2"/>
        <v>0.45</v>
      </c>
      <c r="E7" s="3">
        <f t="shared" si="3"/>
        <v>0.69</v>
      </c>
      <c r="F7" s="25">
        <f t="shared" si="4"/>
        <v>922.5</v>
      </c>
      <c r="G7" s="27">
        <f t="shared" si="0"/>
        <v>0.44694767441860467</v>
      </c>
      <c r="H7" s="31">
        <f t="shared" si="5"/>
        <v>0.66981589147286824</v>
      </c>
      <c r="I7" s="26">
        <f t="shared" si="1"/>
        <v>0.69</v>
      </c>
    </row>
    <row r="8" spans="2:9" x14ac:dyDescent="0.15">
      <c r="B8" s="1">
        <v>21.5</v>
      </c>
      <c r="C8" s="1">
        <v>25</v>
      </c>
      <c r="D8" s="1">
        <f t="shared" si="2"/>
        <v>0.25</v>
      </c>
      <c r="E8" s="3">
        <f t="shared" si="3"/>
        <v>0.94</v>
      </c>
      <c r="F8" s="25">
        <f t="shared" si="4"/>
        <v>537.5</v>
      </c>
      <c r="G8" s="27">
        <f t="shared" si="0"/>
        <v>0.26041666666666669</v>
      </c>
      <c r="H8" s="31">
        <f t="shared" si="5"/>
        <v>0.93023255813953498</v>
      </c>
      <c r="I8" s="26">
        <f t="shared" si="1"/>
        <v>0.94</v>
      </c>
    </row>
    <row r="9" spans="2:9" x14ac:dyDescent="0.15">
      <c r="B9" s="1">
        <v>22.5</v>
      </c>
      <c r="C9" s="1">
        <v>2</v>
      </c>
      <c r="D9" s="1">
        <f t="shared" si="2"/>
        <v>0.02</v>
      </c>
      <c r="E9" s="3">
        <f t="shared" si="3"/>
        <v>0.96</v>
      </c>
      <c r="F9" s="25">
        <f t="shared" si="4"/>
        <v>45</v>
      </c>
      <c r="G9" s="27">
        <f t="shared" si="0"/>
        <v>2.1802325581395349E-2</v>
      </c>
      <c r="H9" s="31">
        <f t="shared" si="5"/>
        <v>0.95203488372093037</v>
      </c>
      <c r="I9" s="26">
        <f t="shared" si="1"/>
        <v>0.96</v>
      </c>
    </row>
    <row r="10" spans="2:9" x14ac:dyDescent="0.15">
      <c r="B10" s="1">
        <v>23.5</v>
      </c>
      <c r="C10" s="1">
        <v>1</v>
      </c>
      <c r="D10" s="1">
        <f t="shared" si="2"/>
        <v>0.01</v>
      </c>
      <c r="E10" s="3">
        <f t="shared" si="3"/>
        <v>0.97</v>
      </c>
      <c r="F10" s="25">
        <f t="shared" si="4"/>
        <v>23.5</v>
      </c>
      <c r="G10" s="27">
        <f t="shared" si="0"/>
        <v>1.1385658914728682E-2</v>
      </c>
      <c r="H10" s="31">
        <f t="shared" si="5"/>
        <v>0.96342054263565902</v>
      </c>
      <c r="I10" s="26">
        <f t="shared" si="1"/>
        <v>0.97</v>
      </c>
    </row>
    <row r="11" spans="2:9" x14ac:dyDescent="0.15">
      <c r="B11" s="1">
        <v>24.5</v>
      </c>
      <c r="C11" s="1">
        <v>2</v>
      </c>
      <c r="D11" s="1">
        <f t="shared" si="2"/>
        <v>0.02</v>
      </c>
      <c r="E11" s="3">
        <f t="shared" si="3"/>
        <v>0.99</v>
      </c>
      <c r="F11" s="25">
        <f t="shared" si="4"/>
        <v>49</v>
      </c>
      <c r="G11" s="27">
        <f t="shared" si="0"/>
        <v>2.374031007751938E-2</v>
      </c>
      <c r="H11" s="31">
        <f t="shared" si="5"/>
        <v>0.98716085271317844</v>
      </c>
      <c r="I11" s="26">
        <f t="shared" si="1"/>
        <v>0.99</v>
      </c>
    </row>
    <row r="12" spans="2:9" x14ac:dyDescent="0.15">
      <c r="B12" s="43">
        <v>25.5</v>
      </c>
      <c r="C12" s="43">
        <v>0</v>
      </c>
      <c r="D12" s="44">
        <f t="shared" si="2"/>
        <v>0</v>
      </c>
      <c r="E12" s="45">
        <f t="shared" si="3"/>
        <v>0.99</v>
      </c>
      <c r="F12" s="46">
        <f t="shared" si="4"/>
        <v>0</v>
      </c>
      <c r="G12" s="47">
        <f t="shared" si="0"/>
        <v>0</v>
      </c>
      <c r="H12" s="48">
        <f t="shared" si="5"/>
        <v>0.98716085271317844</v>
      </c>
      <c r="I12" s="44">
        <f t="shared" si="1"/>
        <v>0.99</v>
      </c>
    </row>
    <row r="13" spans="2:9" ht="24.75" thickBot="1" x14ac:dyDescent="0.2">
      <c r="B13" s="37">
        <v>26.5</v>
      </c>
      <c r="C13" s="37">
        <v>1</v>
      </c>
      <c r="D13" s="37">
        <f t="shared" si="2"/>
        <v>0.01</v>
      </c>
      <c r="E13" s="38">
        <f t="shared" si="3"/>
        <v>1</v>
      </c>
      <c r="F13" s="39">
        <f t="shared" si="4"/>
        <v>26.5</v>
      </c>
      <c r="G13" s="40">
        <f t="shared" si="0"/>
        <v>1.2839147286821706E-2</v>
      </c>
      <c r="H13" s="41">
        <f t="shared" si="5"/>
        <v>1.0000000000000002</v>
      </c>
      <c r="I13" s="42">
        <f t="shared" si="1"/>
        <v>1</v>
      </c>
    </row>
    <row r="14" spans="2:9" ht="24.75" thickBot="1" x14ac:dyDescent="0.2">
      <c r="B14" s="32"/>
      <c r="C14" s="32">
        <f>SUM(C4:C13)</f>
        <v>100</v>
      </c>
      <c r="D14" s="32"/>
      <c r="E14" s="32"/>
      <c r="F14" s="36">
        <f>SUM(F3:F13)</f>
        <v>2064</v>
      </c>
      <c r="G14" s="32"/>
      <c r="H14" s="32"/>
      <c r="I14" s="32"/>
    </row>
    <row r="15" spans="2:9" ht="24.75" thickTop="1" x14ac:dyDescent="0.15"/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ローレンツ曲線</vt:lpstr>
      <vt:lpstr>累積相対度数からローレンツ曲線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Addict</dc:creator>
  <cp:lastModifiedBy>Addict</cp:lastModifiedBy>
  <dcterms:created xsi:type="dcterms:W3CDTF">2013-10-25T01:03:38Z</dcterms:created>
  <dcterms:modified xsi:type="dcterms:W3CDTF">2013-10-25T09:27:41Z</dcterms:modified>
</cp:coreProperties>
</file>